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120" yWindow="30" windowWidth="15600" windowHeight="10035" firstSheet="1" activeTab="1"/>
  </bookViews>
  <sheets>
    <sheet name="Hoja1" sheetId="4" state="hidden" r:id="rId1"/>
    <sheet name="IR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V8" i="1" l="1"/>
  <c r="U8" i="1"/>
  <c r="V7" i="1"/>
  <c r="U7" i="1"/>
  <c r="AA6" i="1"/>
  <c r="AA8" i="1" s="1"/>
  <c r="V6" i="1"/>
  <c r="U6" i="1"/>
  <c r="AA5" i="1"/>
  <c r="AB5" i="1" s="1"/>
  <c r="V5" i="1"/>
  <c r="U5" i="1"/>
  <c r="AC4" i="1"/>
  <c r="AB4" i="1"/>
  <c r="V4" i="1"/>
  <c r="U4" i="1"/>
  <c r="AC3" i="1"/>
  <c r="AB3" i="1"/>
  <c r="V3" i="1"/>
  <c r="U3" i="1"/>
  <c r="AA7" i="1" l="1"/>
  <c r="AB7" i="1" s="1"/>
  <c r="AB6" i="1"/>
  <c r="AC8" i="1"/>
  <c r="AB8" i="1"/>
  <c r="AC5" i="1"/>
  <c r="AC7" i="1"/>
  <c r="AC6" i="1"/>
</calcChain>
</file>

<file path=xl/sharedStrings.xml><?xml version="1.0" encoding="utf-8"?>
<sst xmlns="http://schemas.openxmlformats.org/spreadsheetml/2006/main" count="119" uniqueCount="75">
  <si>
    <t>F</t>
  </si>
  <si>
    <t>FN</t>
  </si>
  <si>
    <t>SF</t>
  </si>
  <si>
    <t>PP</t>
  </si>
  <si>
    <t>UR</t>
  </si>
  <si>
    <t>Tipo</t>
  </si>
  <si>
    <t>Frecuencia de Medición</t>
  </si>
  <si>
    <t>Programa presupuestario</t>
  </si>
  <si>
    <t>Lógica Vertical</t>
  </si>
  <si>
    <t>Eje o línea estratégica</t>
  </si>
  <si>
    <t>Objetivo</t>
  </si>
  <si>
    <t>Estrategia</t>
  </si>
  <si>
    <t>Acciones</t>
  </si>
  <si>
    <t>Indicador</t>
  </si>
  <si>
    <t>Fórmula de cálculo</t>
  </si>
  <si>
    <t>Dimensión</t>
  </si>
  <si>
    <t>Línea base</t>
  </si>
  <si>
    <t>Meta Programada</t>
  </si>
  <si>
    <t>Meta Modificada</t>
  </si>
  <si>
    <t>Meta alcanzada</t>
  </si>
  <si>
    <t>Alvance/ Programado</t>
  </si>
  <si>
    <t xml:space="preserve">Avance/ Modificado </t>
  </si>
  <si>
    <t xml:space="preserve"> Medios de verificación</t>
  </si>
  <si>
    <t>Supuestos</t>
  </si>
  <si>
    <t>Presupuesto aprobado</t>
  </si>
  <si>
    <t>Presupuesto Modificado</t>
  </si>
  <si>
    <t>Presupuesto Devengado</t>
  </si>
  <si>
    <t>Devengado / Aprobado</t>
  </si>
  <si>
    <t xml:space="preserve"> Avance Devengado / Modificado</t>
  </si>
  <si>
    <t>Fin</t>
  </si>
  <si>
    <t>Propósito</t>
  </si>
  <si>
    <t>Componentes</t>
  </si>
  <si>
    <t>Actividades</t>
  </si>
  <si>
    <t>@se6#16</t>
  </si>
  <si>
    <t>E00004.- PROCMAS</t>
  </si>
  <si>
    <t>Promover la integracion familiar, brindando servicios y/o tramites que le permitan mejorar su calidad de vida al usuario</t>
  </si>
  <si>
    <t>N/A</t>
  </si>
  <si>
    <t>E0004</t>
  </si>
  <si>
    <t>PROCMAS</t>
  </si>
  <si>
    <t xml:space="preserve">Porcentaje de usuarios atendidos </t>
  </si>
  <si>
    <t>(Total de usuarios atendidos/ Total de usuariosque han concluido un caso)*100</t>
  </si>
  <si>
    <t>Porcentaje</t>
  </si>
  <si>
    <t>eficacia</t>
  </si>
  <si>
    <t>Mensual</t>
  </si>
  <si>
    <t>Informes mensuals o trismetrales y libros de registro</t>
  </si>
  <si>
    <t xml:space="preserve">Que las personas acudan a solicitar tramites y/o servicios </t>
  </si>
  <si>
    <t>Promover la integracion familiar, brindando servicios y/o tramites que le permitan mejorar su calidad de vida</t>
  </si>
  <si>
    <t>Conjuntar esfuerzos y acciones con el fin de proteger y atender las necesidades de las niñas, niños, adolescentes y familias con problemas legales a las que esten expuestos, asi como realizar acciones de prevencion e integracion familiar</t>
  </si>
  <si>
    <t>Porcentaje de familias beneficiadas de los programas de asistencia social</t>
  </si>
  <si>
    <t>(Total de familias/ Total de familias beneficiadas)*100</t>
  </si>
  <si>
    <t>Trimestral</t>
  </si>
  <si>
    <t>Libros de registros, padron de beneficiarios</t>
  </si>
  <si>
    <t>Que las personas tengan la cultura de la denuncia</t>
  </si>
  <si>
    <t>C1.-Brindar Asesoria en materia juridica</t>
  </si>
  <si>
    <t>Porcentaje de asesoria brindadas</t>
  </si>
  <si>
    <t>(Total de demandas atendidas en el año anterio/Total de demandas atendidas en el año actual)*100</t>
  </si>
  <si>
    <t>eficiencia</t>
  </si>
  <si>
    <t>Libros de registrios de asesoria atendidas</t>
  </si>
  <si>
    <t>Que las personas acudan a solictar asesoria juridica, y que exista una persona que le brinde el servicio</t>
  </si>
  <si>
    <t>C2.-Promover la Prevencion de Violencia a fin de eliminar este fenomeno</t>
  </si>
  <si>
    <t>Porcentaje de platicas, talleres y eventos realizados</t>
  </si>
  <si>
    <t>( Total de platicas, talleres, eventos realizados en el año anterior/ Total de platicas, talleres y eventos realizados en el año actual) *100</t>
  </si>
  <si>
    <t>Platicas, talleres, eventos y conferencias</t>
  </si>
  <si>
    <t>Que la gente asista a las platicas talleres, conferencias y eventos  aluscivos a la prevencion de la violencia</t>
  </si>
  <si>
    <t>A1.-Representar legalmente a las personas que careszan de una figura legal y que se encuentren en situacion vulnerable</t>
  </si>
  <si>
    <t>Numero de asuntos o tramites realizados</t>
  </si>
  <si>
    <t>(Total de usuarios atendidos/total de expedientes realizados )*100</t>
  </si>
  <si>
    <t>Cantidad</t>
  </si>
  <si>
    <t>Que ambas partes asistan y lleguen a una conciliacion o convenio</t>
  </si>
  <si>
    <t>A2.- Realizar platicas, talleres y/o conferencias asi como brindar terapias psicologicas a personas que lo requieran</t>
  </si>
  <si>
    <t>Porcentaje de personas que asistieron a platicas y terapias psicologicas</t>
  </si>
  <si>
    <t>(Total de personas que asistieron a platicas, talleres y que tomaron terapia del año anterior/   Total de personasque asistieron a platicas, talleres y que tomaron terapia en el año actual)*100</t>
  </si>
  <si>
    <t>Hojas de registro, calendarizacion, informes mensuales</t>
  </si>
  <si>
    <t>Que la gente acuda alas platicas y terapias psicologicas</t>
  </si>
  <si>
    <t>SISTEMA MUNICIPAL PARA EL DESARROLLO INTEGRAL DE LA FAMILIA DE SAN FELIPE
INDICADORES DE RESULTADOS
DEL 01 DE ENERO AL 31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</si>
</sst>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.0000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 applyProtection="1">
      <protection locked="0"/>
    </xf>
    <xf numFmtId="0" fontId="4" fillId="2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vertical="center" wrapText="1"/>
    </xf>
    <xf numFmtId="0" fontId="4" fillId="2" borderId="3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4" fontId="4" fillId="2" borderId="3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wrapText="1"/>
      <protection locked="0"/>
    </xf>
    <xf numFmtId="0" fontId="0" fillId="0" borderId="0" xfId="0" applyFont="1" applyProtection="1"/>
    <xf numFmtId="0" fontId="3" fillId="0" borderId="0" xfId="0" applyFont="1"/>
    <xf numFmtId="0" fontId="0" fillId="0" borderId="4" xfId="0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 vertical="center"/>
    </xf>
    <xf numFmtId="49" fontId="0" fillId="0" borderId="4" xfId="0" applyNumberFormat="1" applyBorder="1" applyAlignment="1"/>
    <xf numFmtId="49" fontId="0" fillId="0" borderId="4" xfId="0" applyNumberFormat="1" applyBorder="1" applyAlignment="1">
      <alignment wrapText="1"/>
    </xf>
    <xf numFmtId="0" fontId="0" fillId="0" borderId="4" xfId="0" applyBorder="1" applyAlignment="1"/>
    <xf numFmtId="0" fontId="7" fillId="0" borderId="4" xfId="0" applyFont="1" applyBorder="1" applyAlignment="1"/>
    <xf numFmtId="0" fontId="0" fillId="0" borderId="4" xfId="0" applyFont="1" applyBorder="1" applyAlignment="1"/>
    <xf numFmtId="9" fontId="0" fillId="0" borderId="4" xfId="18" applyFont="1" applyBorder="1" applyAlignment="1"/>
    <xf numFmtId="9" fontId="0" fillId="0" borderId="4" xfId="17" applyNumberFormat="1" applyFont="1" applyBorder="1" applyAlignment="1"/>
    <xf numFmtId="10" fontId="0" fillId="0" borderId="4" xfId="0" applyNumberFormat="1" applyBorder="1" applyAlignment="1"/>
    <xf numFmtId="165" fontId="0" fillId="0" borderId="4" xfId="0" applyNumberFormat="1" applyBorder="1" applyAlignment="1"/>
    <xf numFmtId="0" fontId="0" fillId="0" borderId="4" xfId="0" applyBorder="1" applyAlignment="1">
      <alignment wrapText="1"/>
    </xf>
    <xf numFmtId="44" fontId="0" fillId="0" borderId="4" xfId="17" applyFont="1" applyBorder="1" applyAlignment="1"/>
    <xf numFmtId="2" fontId="0" fillId="0" borderId="4" xfId="18" applyNumberFormat="1" applyFont="1" applyBorder="1" applyAlignment="1"/>
    <xf numFmtId="9" fontId="0" fillId="0" borderId="4" xfId="0" applyNumberFormat="1" applyBorder="1" applyAlignment="1"/>
    <xf numFmtId="44" fontId="8" fillId="0" borderId="4" xfId="17" applyFont="1" applyBorder="1" applyAlignment="1"/>
    <xf numFmtId="0" fontId="0" fillId="0" borderId="4" xfId="0" applyFill="1" applyBorder="1" applyAlignment="1"/>
    <xf numFmtId="0" fontId="7" fillId="0" borderId="4" xfId="0" applyFont="1" applyFill="1" applyBorder="1" applyAlignme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33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zoomScaleNormal="100" workbookViewId="0">
      <selection activeCell="J10" sqref="J10"/>
    </sheetView>
  </sheetViews>
  <sheetFormatPr baseColWidth="10" defaultRowHeight="11.25" x14ac:dyDescent="0.2"/>
  <cols>
    <col min="1" max="1" width="17" style="1" customWidth="1"/>
    <col min="2" max="2" width="16.6640625" style="1" customWidth="1"/>
    <col min="3" max="3" width="13.83203125" style="1" customWidth="1"/>
    <col min="4" max="4" width="8.83203125" style="1" customWidth="1"/>
    <col min="5" max="5" width="10.5" style="1" customWidth="1"/>
    <col min="6" max="6" width="10.1640625" style="1" customWidth="1"/>
    <col min="7" max="11" width="5.83203125" style="1" customWidth="1"/>
    <col min="12" max="12" width="11.83203125" style="1" customWidth="1"/>
    <col min="13" max="13" width="12" style="1"/>
    <col min="14" max="14" width="6.83203125" style="1" customWidth="1"/>
    <col min="15" max="15" width="11.83203125" style="1" customWidth="1"/>
    <col min="16" max="16" width="12" style="1"/>
    <col min="17" max="17" width="11.83203125" style="1" customWidth="1"/>
    <col min="18" max="20" width="12" style="1"/>
    <col min="21" max="21" width="13.1640625" style="1" customWidth="1"/>
    <col min="22" max="22" width="12" style="1"/>
    <col min="23" max="23" width="12.83203125" style="1" customWidth="1"/>
    <col min="24" max="24" width="11.83203125" style="1" customWidth="1"/>
    <col min="25" max="27" width="13.33203125" style="12" customWidth="1"/>
    <col min="28" max="29" width="13.33203125" style="1" customWidth="1"/>
    <col min="30" max="16384" width="12" style="17"/>
  </cols>
  <sheetData>
    <row r="1" spans="1:29" ht="35.1" customHeight="1" x14ac:dyDescent="0.2">
      <c r="A1" s="39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33.75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13</v>
      </c>
      <c r="M2" s="2" t="s">
        <v>14</v>
      </c>
      <c r="N2" s="2" t="s">
        <v>5</v>
      </c>
      <c r="O2" s="2" t="s">
        <v>15</v>
      </c>
      <c r="P2" s="2" t="s">
        <v>6</v>
      </c>
      <c r="Q2" s="2" t="s">
        <v>16</v>
      </c>
      <c r="R2" s="4" t="s">
        <v>17</v>
      </c>
      <c r="S2" s="5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5" t="s">
        <v>23</v>
      </c>
      <c r="Y2" s="11" t="s">
        <v>24</v>
      </c>
      <c r="Z2" s="11" t="s">
        <v>25</v>
      </c>
      <c r="AA2" s="11" t="s">
        <v>26</v>
      </c>
      <c r="AB2" s="5" t="s">
        <v>27</v>
      </c>
      <c r="AC2" s="5" t="s">
        <v>28</v>
      </c>
    </row>
    <row r="3" spans="1:29" ht="22.5" customHeight="1" x14ac:dyDescent="0.25">
      <c r="A3" s="19" t="s">
        <v>34</v>
      </c>
      <c r="B3" s="6" t="s">
        <v>29</v>
      </c>
      <c r="C3" s="20" t="s">
        <v>35</v>
      </c>
      <c r="D3" s="21" t="s">
        <v>36</v>
      </c>
      <c r="E3" s="21" t="s">
        <v>36</v>
      </c>
      <c r="F3" s="21" t="s">
        <v>36</v>
      </c>
      <c r="G3" s="22">
        <v>1</v>
      </c>
      <c r="H3" s="22">
        <v>7</v>
      </c>
      <c r="I3" s="22">
        <v>3</v>
      </c>
      <c r="J3" s="22" t="s">
        <v>37</v>
      </c>
      <c r="K3" s="22" t="s">
        <v>38</v>
      </c>
      <c r="L3" s="23" t="s">
        <v>39</v>
      </c>
      <c r="M3" s="24" t="s">
        <v>40</v>
      </c>
      <c r="N3" s="25" t="s">
        <v>41</v>
      </c>
      <c r="O3" s="26" t="s">
        <v>42</v>
      </c>
      <c r="P3" s="27" t="s">
        <v>43</v>
      </c>
      <c r="Q3" s="28">
        <v>0</v>
      </c>
      <c r="R3" s="28">
        <v>0.7</v>
      </c>
      <c r="S3" s="28">
        <v>0.7</v>
      </c>
      <c r="T3" s="29">
        <v>0.56000000000000005</v>
      </c>
      <c r="U3" s="30">
        <f t="shared" ref="U3:U8" si="0">T3/R3</f>
        <v>0.80000000000000016</v>
      </c>
      <c r="V3" s="31">
        <f t="shared" ref="V3:V8" si="1">T3/S3</f>
        <v>0.80000000000000016</v>
      </c>
      <c r="W3" s="32" t="s">
        <v>44</v>
      </c>
      <c r="X3" s="32" t="s">
        <v>45</v>
      </c>
      <c r="Y3" s="33">
        <v>1470971.16</v>
      </c>
      <c r="Z3" s="33">
        <v>1470971.16</v>
      </c>
      <c r="AA3" s="33">
        <v>312572.86</v>
      </c>
      <c r="AB3" s="34">
        <f>AA3/Y3</f>
        <v>0.21249421368669119</v>
      </c>
      <c r="AC3" s="34">
        <f>AA3/Z3</f>
        <v>0.21249421368669119</v>
      </c>
    </row>
    <row r="4" spans="1:29" ht="22.5" customHeight="1" x14ac:dyDescent="0.25">
      <c r="A4" s="19" t="s">
        <v>34</v>
      </c>
      <c r="B4" s="6" t="s">
        <v>30</v>
      </c>
      <c r="C4" s="20" t="s">
        <v>46</v>
      </c>
      <c r="D4" s="20" t="s">
        <v>47</v>
      </c>
      <c r="E4" s="21" t="s">
        <v>36</v>
      </c>
      <c r="F4" s="21" t="s">
        <v>36</v>
      </c>
      <c r="G4" s="22">
        <v>1</v>
      </c>
      <c r="H4" s="22">
        <v>7</v>
      </c>
      <c r="I4" s="22">
        <v>3</v>
      </c>
      <c r="J4" s="22" t="s">
        <v>37</v>
      </c>
      <c r="K4" s="22" t="s">
        <v>38</v>
      </c>
      <c r="L4" s="24" t="s">
        <v>48</v>
      </c>
      <c r="M4" s="25" t="s">
        <v>49</v>
      </c>
      <c r="N4" s="25" t="s">
        <v>41</v>
      </c>
      <c r="O4" s="26" t="s">
        <v>42</v>
      </c>
      <c r="P4" s="25" t="s">
        <v>50</v>
      </c>
      <c r="Q4" s="28">
        <v>0</v>
      </c>
      <c r="R4" s="28">
        <v>0.7</v>
      </c>
      <c r="S4" s="35">
        <v>0.7</v>
      </c>
      <c r="T4" s="29">
        <v>0.54</v>
      </c>
      <c r="U4" s="30">
        <f t="shared" si="0"/>
        <v>0.77142857142857157</v>
      </c>
      <c r="V4" s="31">
        <f t="shared" si="1"/>
        <v>0.77142857142857157</v>
      </c>
      <c r="W4" s="32" t="s">
        <v>51</v>
      </c>
      <c r="X4" s="32" t="s">
        <v>52</v>
      </c>
      <c r="Y4" s="33">
        <v>1470971.16</v>
      </c>
      <c r="Z4" s="33">
        <v>1470971.16</v>
      </c>
      <c r="AA4" s="33">
        <v>312572.86</v>
      </c>
      <c r="AB4" s="34">
        <f t="shared" ref="AB4:AB8" si="2">AA4/Y4</f>
        <v>0.21249421368669119</v>
      </c>
      <c r="AC4" s="34">
        <f t="shared" ref="AC4:AC8" si="3">AA4/Z4</f>
        <v>0.21249421368669119</v>
      </c>
    </row>
    <row r="5" spans="1:29" ht="22.5" customHeight="1" x14ac:dyDescent="0.25">
      <c r="A5" s="19" t="s">
        <v>34</v>
      </c>
      <c r="B5" s="3"/>
      <c r="C5" s="20" t="s">
        <v>46</v>
      </c>
      <c r="D5" s="20" t="s">
        <v>47</v>
      </c>
      <c r="E5" s="20" t="s">
        <v>53</v>
      </c>
      <c r="F5" s="21" t="s">
        <v>36</v>
      </c>
      <c r="G5" s="22">
        <v>1</v>
      </c>
      <c r="H5" s="22">
        <v>7</v>
      </c>
      <c r="I5" s="22">
        <v>3</v>
      </c>
      <c r="J5" s="22" t="s">
        <v>37</v>
      </c>
      <c r="K5" s="22" t="s">
        <v>38</v>
      </c>
      <c r="L5" s="24" t="s">
        <v>54</v>
      </c>
      <c r="M5" s="32" t="s">
        <v>55</v>
      </c>
      <c r="N5" s="25" t="s">
        <v>41</v>
      </c>
      <c r="O5" s="26" t="s">
        <v>56</v>
      </c>
      <c r="P5" s="25" t="s">
        <v>43</v>
      </c>
      <c r="Q5" s="28">
        <v>0</v>
      </c>
      <c r="R5" s="28">
        <v>0.65</v>
      </c>
      <c r="S5" s="35">
        <v>0.65</v>
      </c>
      <c r="T5" s="29">
        <v>0.45</v>
      </c>
      <c r="U5" s="30">
        <f t="shared" si="0"/>
        <v>0.69230769230769229</v>
      </c>
      <c r="V5" s="31">
        <f t="shared" si="1"/>
        <v>0.69230769230769229</v>
      </c>
      <c r="W5" s="32" t="s">
        <v>57</v>
      </c>
      <c r="X5" s="32" t="s">
        <v>58</v>
      </c>
      <c r="Y5" s="36">
        <v>1029679.81</v>
      </c>
      <c r="Z5" s="36">
        <v>1029679.81</v>
      </c>
      <c r="AA5" s="36">
        <f>AA4*0.7</f>
        <v>218801.00199999998</v>
      </c>
      <c r="AB5" s="34">
        <f t="shared" si="2"/>
        <v>0.21249421409942956</v>
      </c>
      <c r="AC5" s="34">
        <f t="shared" si="3"/>
        <v>0.21249421409942956</v>
      </c>
    </row>
    <row r="6" spans="1:29" ht="22.5" customHeight="1" x14ac:dyDescent="0.25">
      <c r="A6" s="19" t="s">
        <v>34</v>
      </c>
      <c r="B6" s="9" t="s">
        <v>31</v>
      </c>
      <c r="C6" s="20" t="s">
        <v>46</v>
      </c>
      <c r="D6" s="20" t="s">
        <v>47</v>
      </c>
      <c r="E6" s="20" t="s">
        <v>59</v>
      </c>
      <c r="F6" s="21" t="s">
        <v>36</v>
      </c>
      <c r="G6" s="22">
        <v>1</v>
      </c>
      <c r="H6" s="22">
        <v>7</v>
      </c>
      <c r="I6" s="22">
        <v>3</v>
      </c>
      <c r="J6" s="22" t="s">
        <v>37</v>
      </c>
      <c r="K6" s="22" t="s">
        <v>38</v>
      </c>
      <c r="L6" s="24" t="s">
        <v>60</v>
      </c>
      <c r="M6" s="25" t="s">
        <v>61</v>
      </c>
      <c r="N6" s="25" t="s">
        <v>41</v>
      </c>
      <c r="O6" s="26" t="s">
        <v>56</v>
      </c>
      <c r="P6" s="25" t="s">
        <v>43</v>
      </c>
      <c r="Q6" s="28">
        <v>0</v>
      </c>
      <c r="R6" s="35">
        <v>0.6</v>
      </c>
      <c r="S6" s="35">
        <v>0.6</v>
      </c>
      <c r="T6" s="29">
        <v>0.36</v>
      </c>
      <c r="U6" s="30">
        <f t="shared" si="0"/>
        <v>0.6</v>
      </c>
      <c r="V6" s="31">
        <f t="shared" si="1"/>
        <v>0.6</v>
      </c>
      <c r="W6" s="32" t="s">
        <v>62</v>
      </c>
      <c r="X6" s="32" t="s">
        <v>63</v>
      </c>
      <c r="Y6" s="36">
        <v>441291.35</v>
      </c>
      <c r="Z6" s="36">
        <v>441291.35</v>
      </c>
      <c r="AA6" s="36">
        <f>AA4*0.3</f>
        <v>93771.857999999993</v>
      </c>
      <c r="AB6" s="34">
        <f t="shared" si="2"/>
        <v>0.21249421272363483</v>
      </c>
      <c r="AC6" s="34">
        <f t="shared" si="3"/>
        <v>0.21249421272363483</v>
      </c>
    </row>
    <row r="7" spans="1:29" ht="22.5" customHeight="1" x14ac:dyDescent="0.25">
      <c r="A7" s="19" t="s">
        <v>34</v>
      </c>
      <c r="B7" s="10"/>
      <c r="C7" s="20" t="s">
        <v>46</v>
      </c>
      <c r="D7" s="20" t="s">
        <v>47</v>
      </c>
      <c r="E7" s="20" t="s">
        <v>53</v>
      </c>
      <c r="F7" s="20" t="s">
        <v>64</v>
      </c>
      <c r="G7" s="22">
        <v>1</v>
      </c>
      <c r="H7" s="22">
        <v>7</v>
      </c>
      <c r="I7" s="22">
        <v>3</v>
      </c>
      <c r="J7" s="22" t="s">
        <v>37</v>
      </c>
      <c r="K7" s="22" t="s">
        <v>38</v>
      </c>
      <c r="L7" s="24" t="s">
        <v>65</v>
      </c>
      <c r="M7" s="32" t="s">
        <v>66</v>
      </c>
      <c r="N7" s="25" t="s">
        <v>67</v>
      </c>
      <c r="O7" s="26" t="s">
        <v>56</v>
      </c>
      <c r="P7" s="25" t="s">
        <v>50</v>
      </c>
      <c r="Q7" s="28">
        <v>0</v>
      </c>
      <c r="R7" s="35">
        <v>0.15</v>
      </c>
      <c r="S7" s="35">
        <v>0.15</v>
      </c>
      <c r="T7" s="29">
        <v>0.09</v>
      </c>
      <c r="U7" s="30">
        <f t="shared" si="0"/>
        <v>0.6</v>
      </c>
      <c r="V7" s="31">
        <f t="shared" si="1"/>
        <v>0.6</v>
      </c>
      <c r="W7" s="32" t="s">
        <v>44</v>
      </c>
      <c r="X7" s="32" t="s">
        <v>68</v>
      </c>
      <c r="Y7" s="36">
        <v>1029679.81</v>
      </c>
      <c r="Z7" s="36">
        <v>1029679.81</v>
      </c>
      <c r="AA7" s="36">
        <f>AA6*0.7</f>
        <v>65640.300599999988</v>
      </c>
      <c r="AB7" s="34">
        <f t="shared" si="2"/>
        <v>6.3748264229828863E-2</v>
      </c>
      <c r="AC7" s="34">
        <f t="shared" si="3"/>
        <v>6.3748264229828863E-2</v>
      </c>
    </row>
    <row r="8" spans="1:29" ht="22.5" customHeight="1" x14ac:dyDescent="0.25">
      <c r="A8" s="19" t="s">
        <v>34</v>
      </c>
      <c r="B8" s="3"/>
      <c r="C8" s="20" t="s">
        <v>46</v>
      </c>
      <c r="D8" s="20" t="s">
        <v>47</v>
      </c>
      <c r="E8" s="20" t="s">
        <v>59</v>
      </c>
      <c r="F8" s="20" t="s">
        <v>69</v>
      </c>
      <c r="G8" s="22">
        <v>1</v>
      </c>
      <c r="H8" s="22">
        <v>7</v>
      </c>
      <c r="I8" s="22">
        <v>3</v>
      </c>
      <c r="J8" s="22" t="s">
        <v>37</v>
      </c>
      <c r="K8" s="22" t="s">
        <v>38</v>
      </c>
      <c r="L8" s="32" t="s">
        <v>70</v>
      </c>
      <c r="M8" s="32" t="s">
        <v>71</v>
      </c>
      <c r="N8" s="37" t="s">
        <v>41</v>
      </c>
      <c r="O8" s="38" t="s">
        <v>56</v>
      </c>
      <c r="P8" s="37" t="s">
        <v>43</v>
      </c>
      <c r="Q8" s="28">
        <v>0</v>
      </c>
      <c r="R8" s="28">
        <v>0.7</v>
      </c>
      <c r="S8" s="28">
        <v>0.7</v>
      </c>
      <c r="T8" s="29">
        <v>0.45</v>
      </c>
      <c r="U8" s="30">
        <f t="shared" si="0"/>
        <v>0.6428571428571429</v>
      </c>
      <c r="V8" s="31">
        <f t="shared" si="1"/>
        <v>0.6428571428571429</v>
      </c>
      <c r="W8" s="32" t="s">
        <v>72</v>
      </c>
      <c r="X8" s="32" t="s">
        <v>73</v>
      </c>
      <c r="Y8" s="36">
        <v>441291.35</v>
      </c>
      <c r="Z8" s="36">
        <v>441291.35</v>
      </c>
      <c r="AA8" s="36">
        <f>AA6*0.3</f>
        <v>28131.557399999998</v>
      </c>
      <c r="AB8" s="34">
        <f t="shared" si="2"/>
        <v>6.374826381709045E-2</v>
      </c>
      <c r="AC8" s="34">
        <f t="shared" si="3"/>
        <v>6.374826381709045E-2</v>
      </c>
    </row>
    <row r="9" spans="1:29" ht="22.5" customHeight="1" x14ac:dyDescent="0.2">
      <c r="A9" s="13"/>
      <c r="B9" s="9" t="s">
        <v>32</v>
      </c>
      <c r="C9" s="14"/>
      <c r="D9" s="14"/>
      <c r="E9" s="14"/>
      <c r="F9" s="14"/>
      <c r="G9" s="15"/>
      <c r="H9" s="15"/>
      <c r="I9" s="15"/>
      <c r="J9" s="15"/>
      <c r="K9" s="15"/>
      <c r="L9" s="16"/>
      <c r="M9" s="16"/>
      <c r="N9" s="14"/>
      <c r="O9" s="15"/>
      <c r="P9" s="15"/>
      <c r="Q9" s="7"/>
      <c r="R9" s="7"/>
      <c r="S9" s="7"/>
      <c r="T9" s="7"/>
      <c r="U9" s="7"/>
      <c r="V9" s="7"/>
      <c r="W9" s="14"/>
      <c r="X9" s="14"/>
      <c r="Y9" s="7"/>
      <c r="Z9" s="7"/>
      <c r="AA9" s="7"/>
      <c r="AB9" s="7"/>
      <c r="AC9" s="8"/>
    </row>
    <row r="10" spans="1:29" ht="22.5" customHeight="1" x14ac:dyDescent="0.2">
      <c r="A10" s="13"/>
      <c r="B10" s="10"/>
      <c r="C10" s="14"/>
      <c r="D10" s="14"/>
      <c r="E10" s="14"/>
      <c r="F10" s="14"/>
      <c r="G10" s="15"/>
      <c r="H10" s="15"/>
      <c r="I10" s="15"/>
      <c r="J10" s="15"/>
      <c r="K10" s="15"/>
      <c r="L10" s="16"/>
      <c r="M10" s="16"/>
      <c r="N10" s="14"/>
      <c r="O10" s="15"/>
      <c r="P10" s="15"/>
      <c r="Q10" s="7"/>
      <c r="R10" s="7"/>
      <c r="S10" s="7"/>
      <c r="T10" s="7"/>
      <c r="U10" s="7"/>
      <c r="V10" s="7"/>
      <c r="W10" s="14"/>
      <c r="X10" s="14"/>
      <c r="Y10" s="7"/>
      <c r="Z10" s="7"/>
      <c r="AA10" s="7"/>
      <c r="AB10" s="7"/>
      <c r="AC10" s="8"/>
    </row>
  </sheetData>
  <sheetProtection formatCells="0" formatColumns="0" formatRows="0" insertRows="0" deleteRows="0" autoFilter="0"/>
  <mergeCells count="1">
    <mergeCell ref="A1:AC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2014-12-02T14:48:18Z</cp:lastPrinted>
  <dcterms:created xsi:type="dcterms:W3CDTF">2014-10-22T05:35:08Z</dcterms:created>
  <dcterms:modified xsi:type="dcterms:W3CDTF">2018-02-13T19:59:37Z</dcterms:modified>
</cp:coreProperties>
</file>